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3256" windowHeight="122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6" i="1" l="1"/>
  <c r="F7" i="1"/>
  <c r="G7" i="1"/>
  <c r="D55" i="1" l="1"/>
  <c r="E55" i="1"/>
  <c r="C55" i="1"/>
  <c r="D53" i="1"/>
  <c r="E53" i="1"/>
  <c r="C53" i="1"/>
  <c r="D51" i="1"/>
  <c r="E51" i="1"/>
  <c r="C51" i="1"/>
  <c r="D48" i="1"/>
  <c r="E48" i="1"/>
  <c r="C48" i="1"/>
  <c r="D43" i="1"/>
  <c r="E43" i="1"/>
  <c r="C43" i="1"/>
  <c r="D37" i="1"/>
  <c r="E37" i="1"/>
  <c r="C37" i="1"/>
  <c r="D34" i="1"/>
  <c r="E34" i="1"/>
  <c r="C34" i="1"/>
  <c r="D29" i="1"/>
  <c r="E29" i="1"/>
  <c r="C29" i="1"/>
  <c r="D24" i="1"/>
  <c r="E24" i="1"/>
  <c r="C24" i="1"/>
  <c r="D17" i="1"/>
  <c r="E17" i="1"/>
  <c r="C17" i="1"/>
  <c r="D13" i="1"/>
  <c r="E13" i="1"/>
  <c r="C13" i="1"/>
  <c r="G14" i="1"/>
  <c r="G15" i="1"/>
  <c r="G16" i="1"/>
  <c r="G18" i="1"/>
  <c r="G19" i="1"/>
  <c r="G20" i="1"/>
  <c r="G21" i="1"/>
  <c r="G22" i="1"/>
  <c r="G23" i="1"/>
  <c r="G25" i="1"/>
  <c r="G26" i="1"/>
  <c r="G27" i="1"/>
  <c r="G28" i="1"/>
  <c r="G30" i="1"/>
  <c r="G31" i="1"/>
  <c r="G32" i="1"/>
  <c r="G33" i="1"/>
  <c r="G35" i="1"/>
  <c r="G36" i="1"/>
  <c r="G38" i="1"/>
  <c r="G39" i="1"/>
  <c r="G40" i="1"/>
  <c r="G42" i="1"/>
  <c r="G44" i="1"/>
  <c r="G45" i="1"/>
  <c r="G47" i="1"/>
  <c r="G49" i="1"/>
  <c r="G50" i="1"/>
  <c r="G52" i="1"/>
  <c r="G56" i="1"/>
  <c r="F14" i="1"/>
  <c r="F15" i="1"/>
  <c r="F16" i="1"/>
  <c r="F18" i="1"/>
  <c r="F19" i="1"/>
  <c r="F20" i="1"/>
  <c r="F21" i="1"/>
  <c r="F22" i="1"/>
  <c r="F23" i="1"/>
  <c r="F25" i="1"/>
  <c r="F26" i="1"/>
  <c r="F27" i="1"/>
  <c r="F28" i="1"/>
  <c r="F30" i="1"/>
  <c r="F31" i="1"/>
  <c r="F32" i="1"/>
  <c r="F33" i="1"/>
  <c r="F35" i="1"/>
  <c r="F36" i="1"/>
  <c r="F38" i="1"/>
  <c r="F39" i="1"/>
  <c r="F40" i="1"/>
  <c r="F42" i="1"/>
  <c r="F44" i="1"/>
  <c r="F45" i="1"/>
  <c r="F46" i="1"/>
  <c r="F47" i="1"/>
  <c r="F49" i="1"/>
  <c r="F50" i="1"/>
  <c r="F52" i="1"/>
  <c r="F54" i="1"/>
  <c r="F56" i="1"/>
  <c r="D11" i="1"/>
  <c r="E11" i="1"/>
  <c r="C11" i="1"/>
  <c r="G12" i="1"/>
  <c r="F12" i="1"/>
  <c r="G5" i="1"/>
  <c r="G6" i="1"/>
  <c r="G8" i="1"/>
  <c r="G9" i="1"/>
  <c r="G10" i="1"/>
  <c r="G4" i="1"/>
  <c r="F5" i="1"/>
  <c r="F6" i="1"/>
  <c r="F8" i="1"/>
  <c r="F9" i="1"/>
  <c r="F10" i="1"/>
  <c r="F4" i="1"/>
  <c r="D3" i="1"/>
  <c r="E3" i="1"/>
  <c r="C3" i="1"/>
  <c r="G34" i="1" l="1"/>
  <c r="G51" i="1"/>
  <c r="D57" i="1"/>
  <c r="F29" i="1"/>
  <c r="F53" i="1"/>
  <c r="F17" i="1"/>
  <c r="G24" i="1"/>
  <c r="F37" i="1"/>
  <c r="G43" i="1"/>
  <c r="F55" i="1"/>
  <c r="F48" i="1"/>
  <c r="G3" i="1"/>
  <c r="F3" i="1"/>
  <c r="G17" i="1"/>
  <c r="C57" i="1"/>
  <c r="F34" i="1"/>
  <c r="G48" i="1"/>
  <c r="F51" i="1"/>
  <c r="F13" i="1"/>
  <c r="G37" i="1"/>
  <c r="E57" i="1"/>
  <c r="G55" i="1"/>
  <c r="G29" i="1"/>
  <c r="F43" i="1"/>
  <c r="G11" i="1"/>
  <c r="G13" i="1"/>
  <c r="F24" i="1"/>
  <c r="F11" i="1"/>
  <c r="F57" i="1" l="1"/>
  <c r="G57" i="1"/>
</calcChain>
</file>

<file path=xl/sharedStrings.xml><?xml version="1.0" encoding="utf-8"?>
<sst xmlns="http://schemas.openxmlformats.org/spreadsheetml/2006/main" count="117" uniqueCount="117">
  <si>
    <t>Код бюджетной классификации</t>
  </si>
  <si>
    <t>Наименовании КФСР</t>
  </si>
  <si>
    <t>Уточненный план на 2013 год</t>
  </si>
  <si>
    <t>Исполнено за отчетный период</t>
  </si>
  <si>
    <t>% исполнения от годового плана на 2013 год</t>
  </si>
  <si>
    <t>0100</t>
  </si>
  <si>
    <t>0102</t>
  </si>
  <si>
    <t>0103</t>
  </si>
  <si>
    <t>0104</t>
  </si>
  <si>
    <t>0105</t>
  </si>
  <si>
    <t>0106</t>
  </si>
  <si>
    <t>0111</t>
  </si>
  <si>
    <t>0113</t>
  </si>
  <si>
    <t>Общегоссударственные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</si>
  <si>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</si>
  <si>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</si>
  <si>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</si>
  <si>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</si>
  <si>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</si>
  <si>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</si>
  <si>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</si>
  <si>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</si>
  <si>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</si>
  <si>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</si>
  <si>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</si>
  <si>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</si>
  <si>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</si>
  <si>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</si>
  <si>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</si>
  <si>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</si>
  <si>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</si>
  <si>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</si>
  <si>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</si>
  <si>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</si>
  <si>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</si>
  <si>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</si>
  <si>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</si>
  <si>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</si>
  <si>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</si>
  <si>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</si>
  <si>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</si>
  <si>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</si>
  <si>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</si>
  <si>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</si>
  <si>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</si>
  <si>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</si>
  <si>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</si>
  <si>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</si>
  <si>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</si>
  <si>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</si>
  <si>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</si>
  <si>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</si>
  <si>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</si>
  <si>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</si>
  <si>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</si>
  <si>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</si>
  <si>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</si>
  <si>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</si>
  <si>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</si>
  <si>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</si>
  <si>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</si>
  <si>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</si>
  <si>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</si>
  <si>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</si>
  <si>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</si>
  <si>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</si>
  <si>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</si>
  <si>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</si>
  <si>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</si>
  <si>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</si>
  <si>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</si>
  <si>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</si>
  <si>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</si>
  <si>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</si>
  <si>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</si>
  <si>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</si>
  <si>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</si>
  <si>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0904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</si>
  <si>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</si>
  <si>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</si>
  <si>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</si>
  <si>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</si>
  <si>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</si>
  <si>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</si>
  <si>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</si>
  <si>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</si>
  <si>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</si>
  <si>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</si>
  <si>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</si>
  <si>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</si>
  <si>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</si>
  <si>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</si>
  <si>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</si>
  <si>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</si>
  <si>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</si>
  <si>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</si>
  <si>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</si>
  <si>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</si>
  <si>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</si>
  <si>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</si>
  <si>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</si>
  <si>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</si>
  <si>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</si>
  <si>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Обслуживание госсударственного и муниципального долга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</si>
  <si>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</si>
  <si>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</si>
  <si>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</si>
  <si>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</si>
  <si>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</si>
  <si>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</si>
  <si>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</si>
  <si>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</si>
  <si>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</si>
  <si>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</si>
  <si>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Уточненный план на 1полугодие 2013 года</t>
  </si>
  <si>
    <t>% исполнения от плана 1 полугодия 2013 года</t>
  </si>
  <si>
    <t>Анализ исполнения бюджета Ханты-Мансийского района на 01.07.2013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</si>
</sst>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7" fillId="0" borderId="1" xfId="8" applyFont="1" applyBorder="1" applyAlignment="1">
      <alignment wrapText="1"/>
    </xf>
    <xf numFmtId="0" fontId="7" fillId="0" borderId="1" xfId="1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9" applyFont="1" applyBorder="1" applyAlignment="1">
      <alignment wrapText="1"/>
    </xf>
    <xf numFmtId="0" fontId="6" fillId="2" borderId="1" xfId="15" applyFont="1" applyFill="1" applyBorder="1" applyAlignment="1">
      <alignment wrapText="1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0" fontId="7" fillId="0" borderId="1" xfId="21" applyFont="1" applyBorder="1" applyAlignment="1">
      <alignment wrapText="1"/>
    </xf>
    <xf numFmtId="0" fontId="7" fillId="0" borderId="1" xfId="22" applyFont="1" applyBorder="1" applyAlignment="1">
      <alignment wrapText="1"/>
    </xf>
    <xf numFmtId="0" fontId="7" fillId="0" borderId="1" xfId="23" applyFont="1" applyBorder="1" applyAlignment="1">
      <alignment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0" fontId="7" fillId="0" borderId="1" xfId="16" applyFont="1" applyBorder="1" applyAlignment="1">
      <alignment wrapText="1"/>
    </xf>
    <xf numFmtId="0" fontId="7" fillId="3" borderId="1" xfId="16" applyFont="1" applyFill="1" applyBorder="1" applyAlignment="1">
      <alignment wrapText="1"/>
    </xf>
    <xf numFmtId="0" fontId="7" fillId="0" borderId="1" xfId="16" applyFont="1" applyBorder="1" applyAlignment="1">
      <alignment horizontal="left" wrapText="1"/>
    </xf>
    <xf numFmtId="0" fontId="7" fillId="0" borderId="1" xfId="27" applyFont="1" applyBorder="1" applyAlignment="1">
      <alignment horizontal="left" wrapText="1"/>
    </xf>
    <xf numFmtId="0" fontId="7" fillId="0" borderId="1" xfId="30" applyFont="1" applyBorder="1" applyAlignment="1">
      <alignment horizontal="left" wrapText="1"/>
    </xf>
    <xf numFmtId="0" fontId="7" fillId="0" borderId="1" xfId="31" applyFont="1" applyBorder="1" applyAlignment="1">
      <alignment horizontal="left" wrapText="1"/>
    </xf>
    <xf numFmtId="0" fontId="7" fillId="0" borderId="1" xfId="34" applyFont="1" applyBorder="1" applyAlignment="1">
      <alignment wrapText="1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17" applyFont="1" applyBorder="1" applyAlignment="1">
      <alignment wrapText="1"/>
    </xf>
    <xf numFmtId="0" fontId="7" fillId="0" borderId="1" xfId="36" applyFont="1" applyBorder="1" applyAlignment="1">
      <alignment wrapText="1"/>
    </xf>
    <xf numFmtId="0" fontId="7" fillId="0" borderId="1" xfId="39" applyFont="1" applyBorder="1" applyAlignment="1">
      <alignment wrapText="1"/>
    </xf>
    <xf numFmtId="0" fontId="7" fillId="0" borderId="1" xfId="40" applyFont="1" applyBorder="1" applyAlignment="1">
      <alignment wrapText="1"/>
    </xf>
    <xf numFmtId="0" fontId="7" fillId="0" borderId="1" xfId="41" applyFont="1" applyBorder="1" applyAlignment="1">
      <alignment wrapText="1"/>
    </xf>
    <xf numFmtId="0" fontId="7" fillId="0" borderId="1" xfId="42" applyFont="1" applyBorder="1" applyAlignment="1">
      <alignment wrapText="1"/>
    </xf>
    <xf numFmtId="0" fontId="7" fillId="0" borderId="1" xfId="43" applyFont="1" applyBorder="1" applyAlignment="1">
      <alignment wrapText="1"/>
    </xf>
    <xf numFmtId="0" fontId="7" fillId="0" borderId="1" xfId="48" applyFont="1" applyBorder="1" applyAlignment="1">
      <alignment wrapText="1"/>
    </xf>
    <xf numFmtId="0" fontId="7" fillId="0" borderId="1" xfId="49" applyFont="1" applyBorder="1" applyAlignment="1">
      <alignment wrapText="1"/>
    </xf>
    <xf numFmtId="0" fontId="7" fillId="0" borderId="1" xfId="52" applyFont="1" applyBorder="1" applyAlignment="1">
      <alignment wrapText="1"/>
    </xf>
    <xf numFmtId="0" fontId="7" fillId="3" borderId="1" xfId="52" applyFont="1" applyFill="1" applyBorder="1" applyAlignment="1">
      <alignment wrapText="1"/>
    </xf>
    <xf numFmtId="0" fontId="7" fillId="0" borderId="1" xfId="54" applyFont="1" applyBorder="1" applyAlignment="1">
      <alignment wrapText="1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wrapText="1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</cellXfs>
  <cellStyles count="58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="76" zoomScaleNormal="76" workbookViewId="0">
      <selection activeCell="N8" sqref="N8"/>
    </sheetView>
  </sheetViews>
  <sheetFormatPr defaultRowHeight="18" x14ac:dyDescent="0.3"/>
  <cols>
    <col min="1" max="1" width="15.109375" style="5" customWidth="1"/>
    <col min="2" max="2" width="61" style="11" customWidth="1"/>
    <col min="3" max="3" width="24.109375" style="1" customWidth="1"/>
    <col min="4" max="4" width="23.88671875" style="1" customWidth="1"/>
    <col min="5" max="5" width="17.6640625" style="1" customWidth="1"/>
    <col min="6" max="6" width="18.44140625" style="1" customWidth="1"/>
    <col min="7" max="7" width="17.44140625" style="1" customWidth="1"/>
  </cols>
  <sheetData>
    <row r="1" spans="1:7" ht="35.25" customHeight="1" x14ac:dyDescent="0.3">
      <c r="A1" s="71" t="s">
        <v>116</v>
      </c>
      <c r="B1" s="71"/>
      <c r="C1" s="71"/>
      <c r="D1" s="71"/>
      <c r="E1" s="71"/>
      <c r="F1" s="71"/>
      <c r="G1" s="71"/>
    </row>
    <row r="2" spans="1:7" ht="87" x14ac:dyDescent="0.3">
      <c r="A2" s="3" t="s">
        <v>0</v>
      </c>
      <c r="B2" s="2" t="s">
        <v>1</v>
      </c>
      <c r="C2" s="2" t="s">
        <v>2</v>
      </c>
      <c r="D2" s="2" t="s">
        <v>114</v>
      </c>
      <c r="E2" s="2" t="s">
        <v>3</v>
      </c>
      <c r="F2" s="2" t="s">
        <v>4</v>
      </c>
      <c r="G2" s="2" t="s">
        <v>115</v>
      </c>
    </row>
    <row r="3" spans="1:7" s="7" customFormat="1" ht="17.399999999999999" x14ac:dyDescent="0.3">
      <c r="A3" s="6" t="s">
        <v>5</v>
      </c>
      <c r="B3" s="8" t="s">
        <v>13</v>
      </c>
      <c r="C3" s="12">
        <f>SUM(C4:C10)</f>
        <v>359164</v>
      </c>
      <c r="D3" s="12">
        <f t="shared" ref="D3:E3" si="0">SUM(D4:D10)</f>
        <v>201605.4</v>
      </c>
      <c r="E3" s="12">
        <f t="shared" si="0"/>
        <v>179314.2</v>
      </c>
      <c r="F3" s="69">
        <f>E3/C3*100</f>
        <v>49.925437961488349</v>
      </c>
      <c r="G3" s="69">
        <f>E3/D3*100</f>
        <v>88.943153308393534</v>
      </c>
    </row>
    <row r="4" spans="1:7" ht="54" x14ac:dyDescent="0.35">
      <c r="A4" s="4" t="s">
        <v>6</v>
      </c>
      <c r="B4" s="9" t="s">
        <v>14</v>
      </c>
      <c r="C4" s="23">
        <v>36244</v>
      </c>
      <c r="D4" s="23">
        <v>21086</v>
      </c>
      <c r="E4" s="23">
        <v>19191</v>
      </c>
      <c r="F4" s="70">
        <f>E4/C4*100</f>
        <v>52.949453702681822</v>
      </c>
      <c r="G4" s="70">
        <f>E4/D4*100</f>
        <v>91.012994403869868</v>
      </c>
    </row>
    <row r="5" spans="1:7" ht="72" x14ac:dyDescent="0.35">
      <c r="A5" s="4" t="s">
        <v>7</v>
      </c>
      <c r="B5" s="9" t="s">
        <v>15</v>
      </c>
      <c r="C5" s="24">
        <v>16088</v>
      </c>
      <c r="D5" s="24">
        <v>9957</v>
      </c>
      <c r="E5" s="24">
        <v>9800.2000000000007</v>
      </c>
      <c r="F5" s="70">
        <f t="shared" ref="F5:F57" si="1">E5/C5*100</f>
        <v>60.916210840377929</v>
      </c>
      <c r="G5" s="70">
        <f t="shared" ref="G5:G57" si="2">E5/D5*100</f>
        <v>98.425228482474651</v>
      </c>
    </row>
    <row r="6" spans="1:7" ht="72" x14ac:dyDescent="0.35">
      <c r="A6" s="4" t="s">
        <v>8</v>
      </c>
      <c r="B6" s="9" t="s">
        <v>16</v>
      </c>
      <c r="C6" s="24">
        <v>70935</v>
      </c>
      <c r="D6" s="24">
        <v>44643</v>
      </c>
      <c r="E6" s="24">
        <v>43708</v>
      </c>
      <c r="F6" s="70">
        <f t="shared" si="1"/>
        <v>61.616973285402132</v>
      </c>
      <c r="G6" s="70">
        <f t="shared" si="2"/>
        <v>97.905606702058563</v>
      </c>
    </row>
    <row r="7" spans="1:7" x14ac:dyDescent="0.35">
      <c r="A7" s="4" t="s">
        <v>9</v>
      </c>
      <c r="B7" s="9" t="s">
        <v>17</v>
      </c>
      <c r="C7" s="15">
        <v>5.8</v>
      </c>
      <c r="D7" s="15">
        <v>5.8</v>
      </c>
      <c r="E7" s="15">
        <v>0</v>
      </c>
      <c r="F7" s="70">
        <f t="shared" si="1"/>
        <v>0</v>
      </c>
      <c r="G7" s="70">
        <f t="shared" si="2"/>
        <v>0</v>
      </c>
    </row>
    <row r="8" spans="1:7" ht="54" x14ac:dyDescent="0.35">
      <c r="A8" s="4" t="s">
        <v>10</v>
      </c>
      <c r="B8" s="13" t="s">
        <v>18</v>
      </c>
      <c r="C8" s="25">
        <v>46776.6</v>
      </c>
      <c r="D8" s="25">
        <v>30239.599999999999</v>
      </c>
      <c r="E8" s="25">
        <v>28153.4</v>
      </c>
      <c r="F8" s="70">
        <f t="shared" si="1"/>
        <v>60.186931072373795</v>
      </c>
      <c r="G8" s="70">
        <f t="shared" si="2"/>
        <v>93.101099220889168</v>
      </c>
    </row>
    <row r="9" spans="1:7" x14ac:dyDescent="0.35">
      <c r="A9" s="4" t="s">
        <v>11</v>
      </c>
      <c r="B9" s="14" t="s">
        <v>19</v>
      </c>
      <c r="C9" s="33">
        <v>7194.5</v>
      </c>
      <c r="D9" s="33">
        <v>4694.5</v>
      </c>
      <c r="E9" s="33">
        <v>0</v>
      </c>
      <c r="F9" s="70">
        <f t="shared" si="1"/>
        <v>0</v>
      </c>
      <c r="G9" s="70">
        <f t="shared" si="2"/>
        <v>0</v>
      </c>
    </row>
    <row r="10" spans="1:7" x14ac:dyDescent="0.35">
      <c r="A10" s="4" t="s">
        <v>12</v>
      </c>
      <c r="B10" s="14" t="s">
        <v>20</v>
      </c>
      <c r="C10" s="33">
        <v>181920.1</v>
      </c>
      <c r="D10" s="33">
        <v>90979.5</v>
      </c>
      <c r="E10" s="33">
        <v>78461.600000000006</v>
      </c>
      <c r="F10" s="70">
        <f t="shared" si="1"/>
        <v>43.129703644622012</v>
      </c>
      <c r="G10" s="70">
        <f t="shared" si="2"/>
        <v>86.240966371545241</v>
      </c>
    </row>
    <row r="11" spans="1:7" ht="17.399999999999999" x14ac:dyDescent="0.3">
      <c r="A11" s="6" t="s">
        <v>21</v>
      </c>
      <c r="B11" s="10" t="s">
        <v>22</v>
      </c>
      <c r="C11" s="12">
        <f>SUM(C12)</f>
        <v>2308</v>
      </c>
      <c r="D11" s="12">
        <f t="shared" ref="D11:E11" si="3">SUM(D12)</f>
        <v>1154</v>
      </c>
      <c r="E11" s="12">
        <f t="shared" si="3"/>
        <v>1154</v>
      </c>
      <c r="F11" s="69">
        <f t="shared" si="1"/>
        <v>50</v>
      </c>
      <c r="G11" s="69">
        <f t="shared" si="2"/>
        <v>100</v>
      </c>
    </row>
    <row r="12" spans="1:7" x14ac:dyDescent="0.35">
      <c r="A12" s="4" t="s">
        <v>23</v>
      </c>
      <c r="B12" s="16" t="s">
        <v>24</v>
      </c>
      <c r="C12" s="47">
        <v>2308</v>
      </c>
      <c r="D12" s="47">
        <v>1154</v>
      </c>
      <c r="E12" s="47">
        <v>1154</v>
      </c>
      <c r="F12" s="70">
        <f t="shared" si="1"/>
        <v>50</v>
      </c>
      <c r="G12" s="70">
        <f t="shared" si="2"/>
        <v>100</v>
      </c>
    </row>
    <row r="13" spans="1:7" ht="34.799999999999997" x14ac:dyDescent="0.3">
      <c r="A13" s="6" t="s">
        <v>25</v>
      </c>
      <c r="B13" s="17" t="s">
        <v>26</v>
      </c>
      <c r="C13" s="12">
        <f>SUM(C14:C16)</f>
        <v>70432.899999999994</v>
      </c>
      <c r="D13" s="12">
        <f t="shared" ref="D13:E13" si="4">SUM(D14:D16)</f>
        <v>18124.099999999999</v>
      </c>
      <c r="E13" s="12">
        <f t="shared" si="4"/>
        <v>12866.400000000001</v>
      </c>
      <c r="F13" s="69">
        <f t="shared" si="1"/>
        <v>18.267599374724032</v>
      </c>
      <c r="G13" s="69">
        <f t="shared" si="2"/>
        <v>70.990559531231909</v>
      </c>
    </row>
    <row r="14" spans="1:7" x14ac:dyDescent="0.35">
      <c r="A14" s="19" t="s">
        <v>27</v>
      </c>
      <c r="B14" s="20" t="s">
        <v>30</v>
      </c>
      <c r="C14" s="49">
        <v>3531.1</v>
      </c>
      <c r="D14" s="49">
        <v>2830</v>
      </c>
      <c r="E14" s="49">
        <v>2056.8000000000002</v>
      </c>
      <c r="F14" s="70">
        <f t="shared" si="1"/>
        <v>58.248137974002447</v>
      </c>
      <c r="G14" s="70">
        <f t="shared" si="2"/>
        <v>72.678445229681984</v>
      </c>
    </row>
    <row r="15" spans="1:7" ht="54" x14ac:dyDescent="0.35">
      <c r="A15" s="19" t="s">
        <v>28</v>
      </c>
      <c r="B15" s="21" t="s">
        <v>31</v>
      </c>
      <c r="C15" s="50">
        <v>35667.800000000003</v>
      </c>
      <c r="D15" s="50">
        <v>14362.1</v>
      </c>
      <c r="E15" s="50">
        <v>9877.6</v>
      </c>
      <c r="F15" s="70">
        <f t="shared" si="1"/>
        <v>27.693325632643447</v>
      </c>
      <c r="G15" s="70">
        <f t="shared" si="2"/>
        <v>68.775457628062753</v>
      </c>
    </row>
    <row r="16" spans="1:7" x14ac:dyDescent="0.35">
      <c r="A16" s="19" t="s">
        <v>29</v>
      </c>
      <c r="B16" s="22" t="s">
        <v>32</v>
      </c>
      <c r="C16" s="51">
        <v>31234</v>
      </c>
      <c r="D16" s="51">
        <v>932</v>
      </c>
      <c r="E16" s="51">
        <v>932</v>
      </c>
      <c r="F16" s="70">
        <f t="shared" si="1"/>
        <v>2.9839277710187613</v>
      </c>
      <c r="G16" s="70">
        <f t="shared" si="2"/>
        <v>100</v>
      </c>
    </row>
    <row r="17" spans="1:7" ht="17.399999999999999" x14ac:dyDescent="0.3">
      <c r="A17" s="18" t="s">
        <v>33</v>
      </c>
      <c r="B17" s="10" t="s">
        <v>34</v>
      </c>
      <c r="C17" s="12">
        <f>SUM(C18:C23)</f>
        <v>419034.8</v>
      </c>
      <c r="D17" s="12">
        <f t="shared" ref="D17:E17" si="5">SUM(D18:D23)</f>
        <v>214775.60000000003</v>
      </c>
      <c r="E17" s="12">
        <f t="shared" si="5"/>
        <v>173815.1</v>
      </c>
      <c r="F17" s="69">
        <f t="shared" si="1"/>
        <v>41.479872316094038</v>
      </c>
      <c r="G17" s="69">
        <f t="shared" si="2"/>
        <v>80.92869953570144</v>
      </c>
    </row>
    <row r="18" spans="1:7" x14ac:dyDescent="0.35">
      <c r="A18" s="19" t="s">
        <v>35</v>
      </c>
      <c r="B18" s="27" t="s">
        <v>41</v>
      </c>
      <c r="C18" s="52">
        <v>9631</v>
      </c>
      <c r="D18" s="52">
        <v>6287.6</v>
      </c>
      <c r="E18" s="52">
        <v>5306.9</v>
      </c>
      <c r="F18" s="70">
        <f t="shared" si="1"/>
        <v>55.102273907174748</v>
      </c>
      <c r="G18" s="70">
        <f t="shared" si="2"/>
        <v>84.40263375532794</v>
      </c>
    </row>
    <row r="19" spans="1:7" ht="25.2" customHeight="1" x14ac:dyDescent="0.35">
      <c r="A19" s="4" t="s">
        <v>36</v>
      </c>
      <c r="B19" s="26" t="s">
        <v>42</v>
      </c>
      <c r="C19" s="52">
        <v>146388.29999999999</v>
      </c>
      <c r="D19" s="52">
        <v>87561.600000000006</v>
      </c>
      <c r="E19" s="52">
        <v>82859.100000000006</v>
      </c>
      <c r="F19" s="70">
        <f t="shared" si="1"/>
        <v>56.602269443664568</v>
      </c>
      <c r="G19" s="70">
        <f t="shared" si="2"/>
        <v>94.629495121149006</v>
      </c>
    </row>
    <row r="20" spans="1:7" x14ac:dyDescent="0.35">
      <c r="A20" s="4" t="s">
        <v>37</v>
      </c>
      <c r="B20" s="28" t="s">
        <v>43</v>
      </c>
      <c r="C20" s="52">
        <v>14870</v>
      </c>
      <c r="D20" s="52">
        <v>8195</v>
      </c>
      <c r="E20" s="52">
        <v>7878.5</v>
      </c>
      <c r="F20" s="70">
        <f t="shared" si="1"/>
        <v>52.982515131136523</v>
      </c>
      <c r="G20" s="70">
        <f t="shared" si="2"/>
        <v>96.137888956680911</v>
      </c>
    </row>
    <row r="21" spans="1:7" x14ac:dyDescent="0.35">
      <c r="A21" s="4" t="s">
        <v>38</v>
      </c>
      <c r="B21" s="26" t="s">
        <v>44</v>
      </c>
      <c r="C21" s="52">
        <v>75101.100000000006</v>
      </c>
      <c r="D21" s="52">
        <v>17737.599999999999</v>
      </c>
      <c r="E21" s="52">
        <v>13227.2</v>
      </c>
      <c r="F21" s="70">
        <f t="shared" si="1"/>
        <v>17.612524982989598</v>
      </c>
      <c r="G21" s="70">
        <f t="shared" si="2"/>
        <v>74.571531661555127</v>
      </c>
    </row>
    <row r="22" spans="1:7" x14ac:dyDescent="0.35">
      <c r="A22" s="4" t="s">
        <v>39</v>
      </c>
      <c r="B22" s="26" t="s">
        <v>45</v>
      </c>
      <c r="C22" s="52">
        <v>17756.099999999999</v>
      </c>
      <c r="D22" s="52">
        <v>7204.7</v>
      </c>
      <c r="E22" s="52">
        <v>6437.8</v>
      </c>
      <c r="F22" s="70">
        <f t="shared" si="1"/>
        <v>36.256835679006095</v>
      </c>
      <c r="G22" s="70">
        <f t="shared" si="2"/>
        <v>89.355559565283784</v>
      </c>
    </row>
    <row r="23" spans="1:7" x14ac:dyDescent="0.35">
      <c r="A23" s="4" t="s">
        <v>40</v>
      </c>
      <c r="B23" s="29" t="s">
        <v>46</v>
      </c>
      <c r="C23" s="53">
        <v>155288.29999999999</v>
      </c>
      <c r="D23" s="53">
        <v>87789.1</v>
      </c>
      <c r="E23" s="53">
        <v>58105.599999999999</v>
      </c>
      <c r="F23" s="70">
        <f t="shared" si="1"/>
        <v>37.417886601888235</v>
      </c>
      <c r="G23" s="70">
        <f t="shared" si="2"/>
        <v>66.187715787039608</v>
      </c>
    </row>
    <row r="24" spans="1:7" ht="17.399999999999999" x14ac:dyDescent="0.3">
      <c r="A24" s="6" t="s">
        <v>47</v>
      </c>
      <c r="B24" s="10" t="s">
        <v>48</v>
      </c>
      <c r="C24" s="12">
        <f>SUM(C25:C28)</f>
        <v>871689.70000000007</v>
      </c>
      <c r="D24" s="12">
        <f t="shared" ref="D24:E24" si="6">SUM(D25:D28)</f>
        <v>308988.50000000006</v>
      </c>
      <c r="E24" s="12">
        <f t="shared" si="6"/>
        <v>221345.30000000002</v>
      </c>
      <c r="F24" s="69">
        <f t="shared" si="1"/>
        <v>25.392671268227673</v>
      </c>
      <c r="G24" s="69">
        <f t="shared" si="2"/>
        <v>71.635449215747499</v>
      </c>
    </row>
    <row r="25" spans="1:7" x14ac:dyDescent="0.35">
      <c r="A25" s="4" t="s">
        <v>49</v>
      </c>
      <c r="B25" s="30" t="s">
        <v>53</v>
      </c>
      <c r="C25" s="54">
        <v>466753.4</v>
      </c>
      <c r="D25" s="54">
        <v>140818.4</v>
      </c>
      <c r="E25" s="54">
        <v>127768</v>
      </c>
      <c r="F25" s="70">
        <f t="shared" si="1"/>
        <v>27.373769532262642</v>
      </c>
      <c r="G25" s="70">
        <f t="shared" si="2"/>
        <v>90.732461098833681</v>
      </c>
    </row>
    <row r="26" spans="1:7" x14ac:dyDescent="0.35">
      <c r="A26" s="4" t="s">
        <v>50</v>
      </c>
      <c r="B26" s="30" t="s">
        <v>54</v>
      </c>
      <c r="C26" s="54">
        <v>363614.2</v>
      </c>
      <c r="D26" s="54">
        <v>135883</v>
      </c>
      <c r="E26" s="54">
        <v>64928.2</v>
      </c>
      <c r="F26" s="70">
        <f t="shared" si="1"/>
        <v>17.856343344126824</v>
      </c>
      <c r="G26" s="70">
        <f t="shared" si="2"/>
        <v>47.7824304732748</v>
      </c>
    </row>
    <row r="27" spans="1:7" x14ac:dyDescent="0.35">
      <c r="A27" s="4" t="s">
        <v>51</v>
      </c>
      <c r="B27" s="30" t="s">
        <v>55</v>
      </c>
      <c r="C27" s="54">
        <v>25035.9</v>
      </c>
      <c r="D27" s="54">
        <v>23420.9</v>
      </c>
      <c r="E27" s="54">
        <v>19917.900000000001</v>
      </c>
      <c r="F27" s="70">
        <f t="shared" si="1"/>
        <v>79.557355637304823</v>
      </c>
      <c r="G27" s="70">
        <f t="shared" si="2"/>
        <v>85.043273315713748</v>
      </c>
    </row>
    <row r="28" spans="1:7" ht="36" x14ac:dyDescent="0.35">
      <c r="A28" s="4" t="s">
        <v>52</v>
      </c>
      <c r="B28" s="31" t="s">
        <v>56</v>
      </c>
      <c r="C28" s="55">
        <v>16286.2</v>
      </c>
      <c r="D28" s="55">
        <v>8866.2000000000007</v>
      </c>
      <c r="E28" s="55">
        <v>8731.2000000000007</v>
      </c>
      <c r="F28" s="70">
        <f t="shared" si="1"/>
        <v>53.611032653412096</v>
      </c>
      <c r="G28" s="70">
        <f t="shared" si="2"/>
        <v>98.477363470257828</v>
      </c>
    </row>
    <row r="29" spans="1:7" ht="17.399999999999999" x14ac:dyDescent="0.3">
      <c r="A29" s="6" t="s">
        <v>57</v>
      </c>
      <c r="B29" s="10" t="s">
        <v>58</v>
      </c>
      <c r="C29" s="12">
        <f>SUM(C30:C33)</f>
        <v>1610255.1999999997</v>
      </c>
      <c r="D29" s="12">
        <f t="shared" ref="D29:E29" si="7">SUM(D30:D33)</f>
        <v>843221.20000000007</v>
      </c>
      <c r="E29" s="12">
        <f t="shared" si="7"/>
        <v>674094.09999999986</v>
      </c>
      <c r="F29" s="69">
        <f t="shared" si="1"/>
        <v>41.862563151480586</v>
      </c>
      <c r="G29" s="69">
        <f t="shared" si="2"/>
        <v>79.942736259477314</v>
      </c>
    </row>
    <row r="30" spans="1:7" x14ac:dyDescent="0.35">
      <c r="A30" s="4" t="s">
        <v>59</v>
      </c>
      <c r="B30" s="32" t="s">
        <v>63</v>
      </c>
      <c r="C30" s="56">
        <v>384661.2</v>
      </c>
      <c r="D30" s="56">
        <v>175398.9</v>
      </c>
      <c r="E30" s="56">
        <v>140823.6</v>
      </c>
      <c r="F30" s="70">
        <f t="shared" si="1"/>
        <v>36.609775043596812</v>
      </c>
      <c r="G30" s="70">
        <f t="shared" si="2"/>
        <v>80.287618679478612</v>
      </c>
    </row>
    <row r="31" spans="1:7" x14ac:dyDescent="0.35">
      <c r="A31" s="4" t="s">
        <v>60</v>
      </c>
      <c r="B31" s="32" t="s">
        <v>64</v>
      </c>
      <c r="C31" s="56">
        <v>1100683.8999999999</v>
      </c>
      <c r="D31" s="56">
        <v>589539.5</v>
      </c>
      <c r="E31" s="56">
        <v>470226.6</v>
      </c>
      <c r="F31" s="70">
        <f t="shared" si="1"/>
        <v>42.721311722648075</v>
      </c>
      <c r="G31" s="70">
        <f t="shared" si="2"/>
        <v>79.761678394747079</v>
      </c>
    </row>
    <row r="32" spans="1:7" x14ac:dyDescent="0.35">
      <c r="A32" s="4" t="s">
        <v>61</v>
      </c>
      <c r="B32" s="32" t="s">
        <v>65</v>
      </c>
      <c r="C32" s="56">
        <v>27300.400000000001</v>
      </c>
      <c r="D32" s="56">
        <v>20083.5</v>
      </c>
      <c r="E32" s="56">
        <v>10430.200000000001</v>
      </c>
      <c r="F32" s="70">
        <f t="shared" si="1"/>
        <v>38.205301021230461</v>
      </c>
      <c r="G32" s="70">
        <f t="shared" si="2"/>
        <v>51.934174820125975</v>
      </c>
    </row>
    <row r="33" spans="1:7" x14ac:dyDescent="0.35">
      <c r="A33" s="4" t="s">
        <v>62</v>
      </c>
      <c r="B33" s="32" t="s">
        <v>66</v>
      </c>
      <c r="C33" s="56">
        <v>97609.7</v>
      </c>
      <c r="D33" s="56">
        <v>58199.3</v>
      </c>
      <c r="E33" s="56">
        <v>52613.7</v>
      </c>
      <c r="F33" s="70">
        <f t="shared" si="1"/>
        <v>53.902122432504143</v>
      </c>
      <c r="G33" s="70">
        <f t="shared" si="2"/>
        <v>90.402633708652843</v>
      </c>
    </row>
    <row r="34" spans="1:7" ht="17.399999999999999" x14ac:dyDescent="0.3">
      <c r="A34" s="6" t="s">
        <v>67</v>
      </c>
      <c r="B34" s="10" t="s">
        <v>68</v>
      </c>
      <c r="C34" s="12">
        <f>SUM(C35:C36)</f>
        <v>163292.79999999999</v>
      </c>
      <c r="D34" s="12">
        <f t="shared" ref="D34:E34" si="8">SUM(D35:D36)</f>
        <v>64369.9</v>
      </c>
      <c r="E34" s="12">
        <f t="shared" si="8"/>
        <v>32521.599999999999</v>
      </c>
      <c r="F34" s="69">
        <f t="shared" si="1"/>
        <v>19.916126124360659</v>
      </c>
      <c r="G34" s="69">
        <f t="shared" si="2"/>
        <v>50.522992889533768</v>
      </c>
    </row>
    <row r="35" spans="1:7" x14ac:dyDescent="0.35">
      <c r="A35" s="4" t="s">
        <v>69</v>
      </c>
      <c r="B35" s="34" t="s">
        <v>71</v>
      </c>
      <c r="C35" s="57">
        <v>123477.9</v>
      </c>
      <c r="D35" s="57">
        <v>42409.8</v>
      </c>
      <c r="E35" s="57">
        <v>15072.9</v>
      </c>
      <c r="F35" s="70">
        <f t="shared" si="1"/>
        <v>12.206961731613513</v>
      </c>
      <c r="G35" s="70">
        <f t="shared" si="2"/>
        <v>35.541077769760761</v>
      </c>
    </row>
    <row r="36" spans="1:7" ht="36" x14ac:dyDescent="0.35">
      <c r="A36" s="4" t="s">
        <v>70</v>
      </c>
      <c r="B36" s="35" t="s">
        <v>72</v>
      </c>
      <c r="C36" s="58">
        <v>39814.9</v>
      </c>
      <c r="D36" s="58">
        <v>21960.1</v>
      </c>
      <c r="E36" s="58">
        <v>17448.7</v>
      </c>
      <c r="F36" s="70">
        <f t="shared" si="1"/>
        <v>43.824548096315702</v>
      </c>
      <c r="G36" s="70">
        <f t="shared" si="2"/>
        <v>79.456377703198072</v>
      </c>
    </row>
    <row r="37" spans="1:7" ht="17.399999999999999" x14ac:dyDescent="0.3">
      <c r="A37" s="6" t="s">
        <v>73</v>
      </c>
      <c r="B37" s="10" t="s">
        <v>84</v>
      </c>
      <c r="C37" s="12">
        <f>SUM(C38:C42)</f>
        <v>244482.7</v>
      </c>
      <c r="D37" s="12">
        <f t="shared" ref="D37:E37" si="9">SUM(D38:D42)</f>
        <v>116110.39999999999</v>
      </c>
      <c r="E37" s="12">
        <f t="shared" si="9"/>
        <v>100153.60000000001</v>
      </c>
      <c r="F37" s="69">
        <f t="shared" si="1"/>
        <v>40.965516169446751</v>
      </c>
      <c r="G37" s="69">
        <f t="shared" si="2"/>
        <v>86.257217269081849</v>
      </c>
    </row>
    <row r="38" spans="1:7" x14ac:dyDescent="0.35">
      <c r="A38" s="4" t="s">
        <v>74</v>
      </c>
      <c r="B38" s="36" t="s">
        <v>79</v>
      </c>
      <c r="C38" s="59">
        <v>13929.9</v>
      </c>
      <c r="D38" s="59">
        <v>7475.8</v>
      </c>
      <c r="E38" s="59">
        <v>5850.5</v>
      </c>
      <c r="F38" s="70">
        <f t="shared" si="1"/>
        <v>41.99958362945894</v>
      </c>
      <c r="G38" s="70">
        <f t="shared" si="2"/>
        <v>78.25918296369619</v>
      </c>
    </row>
    <row r="39" spans="1:7" x14ac:dyDescent="0.35">
      <c r="A39" s="4" t="s">
        <v>75</v>
      </c>
      <c r="B39" s="37" t="s">
        <v>80</v>
      </c>
      <c r="C39" s="60">
        <v>93111.9</v>
      </c>
      <c r="D39" s="60">
        <v>47806.7</v>
      </c>
      <c r="E39" s="60">
        <v>46662</v>
      </c>
      <c r="F39" s="70">
        <f t="shared" si="1"/>
        <v>50.11389521640092</v>
      </c>
      <c r="G39" s="70">
        <f t="shared" si="2"/>
        <v>97.605565747060567</v>
      </c>
    </row>
    <row r="40" spans="1:7" ht="36" x14ac:dyDescent="0.35">
      <c r="A40" s="4" t="s">
        <v>76</v>
      </c>
      <c r="B40" s="38" t="s">
        <v>81</v>
      </c>
      <c r="C40" s="61">
        <v>2035.3</v>
      </c>
      <c r="D40" s="61">
        <v>798.5</v>
      </c>
      <c r="E40" s="62">
        <v>198.1</v>
      </c>
      <c r="F40" s="70">
        <f t="shared" si="1"/>
        <v>9.7332088635581968</v>
      </c>
      <c r="G40" s="70">
        <f t="shared" si="2"/>
        <v>24.809016906700062</v>
      </c>
    </row>
    <row r="41" spans="1:7" x14ac:dyDescent="0.35">
      <c r="A41" s="4" t="s">
        <v>77</v>
      </c>
      <c r="B41" s="39" t="s">
        <v>82</v>
      </c>
      <c r="C41" s="15"/>
      <c r="D41" s="15"/>
      <c r="E41" s="15"/>
      <c r="F41" s="70"/>
      <c r="G41" s="70"/>
    </row>
    <row r="42" spans="1:7" x14ac:dyDescent="0.35">
      <c r="A42" s="4" t="s">
        <v>78</v>
      </c>
      <c r="B42" s="40" t="s">
        <v>83</v>
      </c>
      <c r="C42" s="63">
        <v>135405.6</v>
      </c>
      <c r="D42" s="63">
        <v>60029.4</v>
      </c>
      <c r="E42" s="63">
        <v>47443</v>
      </c>
      <c r="F42" s="70">
        <f t="shared" si="1"/>
        <v>35.037694157405603</v>
      </c>
      <c r="G42" s="70">
        <f t="shared" si="2"/>
        <v>79.032940525809011</v>
      </c>
    </row>
    <row r="43" spans="1:7" ht="17.399999999999999" x14ac:dyDescent="0.3">
      <c r="A43" s="6" t="s">
        <v>85</v>
      </c>
      <c r="B43" s="10" t="s">
        <v>86</v>
      </c>
      <c r="C43" s="12">
        <f>SUM(C44:C47)</f>
        <v>170214.40000000002</v>
      </c>
      <c r="D43" s="12">
        <f t="shared" ref="D43:E43" si="10">SUM(D44:D47)</f>
        <v>101057.8</v>
      </c>
      <c r="E43" s="12">
        <f t="shared" si="10"/>
        <v>60041.100000000006</v>
      </c>
      <c r="F43" s="69">
        <f t="shared" si="1"/>
        <v>35.273807621446835</v>
      </c>
      <c r="G43" s="69">
        <f t="shared" si="2"/>
        <v>59.412633166366177</v>
      </c>
    </row>
    <row r="44" spans="1:7" x14ac:dyDescent="0.35">
      <c r="A44" s="4" t="s">
        <v>87</v>
      </c>
      <c r="B44" s="41" t="s">
        <v>91</v>
      </c>
      <c r="C44" s="64">
        <v>5600</v>
      </c>
      <c r="D44" s="64">
        <v>2850</v>
      </c>
      <c r="E44" s="64">
        <v>2681.9</v>
      </c>
      <c r="F44" s="70">
        <f t="shared" si="1"/>
        <v>47.891071428571429</v>
      </c>
      <c r="G44" s="70">
        <f t="shared" si="2"/>
        <v>94.101754385964924</v>
      </c>
    </row>
    <row r="45" spans="1:7" x14ac:dyDescent="0.35">
      <c r="A45" s="4" t="s">
        <v>88</v>
      </c>
      <c r="B45" s="41" t="s">
        <v>92</v>
      </c>
      <c r="C45" s="64">
        <v>67272.5</v>
      </c>
      <c r="D45" s="64">
        <v>49903.8</v>
      </c>
      <c r="E45" s="64">
        <v>19110.5</v>
      </c>
      <c r="F45" s="70">
        <f t="shared" si="1"/>
        <v>28.407595971608014</v>
      </c>
      <c r="G45" s="70">
        <f t="shared" si="2"/>
        <v>38.294678962323509</v>
      </c>
    </row>
    <row r="46" spans="1:7" x14ac:dyDescent="0.35">
      <c r="A46" s="4" t="s">
        <v>89</v>
      </c>
      <c r="B46" s="41" t="s">
        <v>93</v>
      </c>
      <c r="C46" s="64">
        <v>87971.7</v>
      </c>
      <c r="D46" s="64">
        <v>42317.8</v>
      </c>
      <c r="E46" s="64">
        <v>32698.9</v>
      </c>
      <c r="F46" s="70">
        <f t="shared" si="1"/>
        <v>37.169794377055354</v>
      </c>
      <c r="G46" s="70">
        <f t="shared" si="2"/>
        <v>77.269848621620213</v>
      </c>
    </row>
    <row r="47" spans="1:7" x14ac:dyDescent="0.35">
      <c r="A47" s="4" t="s">
        <v>90</v>
      </c>
      <c r="B47" s="42" t="s">
        <v>94</v>
      </c>
      <c r="C47" s="65">
        <v>9370.2000000000007</v>
      </c>
      <c r="D47" s="65">
        <v>5986.2</v>
      </c>
      <c r="E47" s="65">
        <v>5549.8</v>
      </c>
      <c r="F47" s="70">
        <f t="shared" si="1"/>
        <v>59.228191500715035</v>
      </c>
      <c r="G47" s="70">
        <f t="shared" si="2"/>
        <v>92.709899435368015</v>
      </c>
    </row>
    <row r="48" spans="1:7" ht="17.399999999999999" x14ac:dyDescent="0.3">
      <c r="A48" s="6" t="s">
        <v>95</v>
      </c>
      <c r="B48" s="10" t="s">
        <v>96</v>
      </c>
      <c r="C48" s="12">
        <f>SUM(C49:C50)</f>
        <v>105871.2</v>
      </c>
      <c r="D48" s="12">
        <f t="shared" ref="D48:E48" si="11">SUM(D49:D50)</f>
        <v>11842.800000000001</v>
      </c>
      <c r="E48" s="12">
        <f t="shared" si="11"/>
        <v>2997.8999999999996</v>
      </c>
      <c r="F48" s="69">
        <f t="shared" si="1"/>
        <v>2.8316482669507854</v>
      </c>
      <c r="G48" s="69">
        <f t="shared" si="2"/>
        <v>25.31411490525889</v>
      </c>
    </row>
    <row r="49" spans="1:7" x14ac:dyDescent="0.35">
      <c r="A49" s="4" t="s">
        <v>97</v>
      </c>
      <c r="B49" s="44" t="s">
        <v>109</v>
      </c>
      <c r="C49" s="66">
        <v>1246.9000000000001</v>
      </c>
      <c r="D49" s="66">
        <v>771.7</v>
      </c>
      <c r="E49" s="66">
        <v>417.7</v>
      </c>
      <c r="F49" s="70">
        <f t="shared" si="1"/>
        <v>33.499077712727562</v>
      </c>
      <c r="G49" s="70">
        <f t="shared" si="2"/>
        <v>54.127251522612404</v>
      </c>
    </row>
    <row r="50" spans="1:7" x14ac:dyDescent="0.35">
      <c r="A50" s="4" t="s">
        <v>98</v>
      </c>
      <c r="B50" s="43" t="s">
        <v>110</v>
      </c>
      <c r="C50" s="66">
        <v>104624.3</v>
      </c>
      <c r="D50" s="66">
        <v>11071.1</v>
      </c>
      <c r="E50" s="66">
        <v>2580.1999999999998</v>
      </c>
      <c r="F50" s="70">
        <f t="shared" si="1"/>
        <v>2.466157479667725</v>
      </c>
      <c r="G50" s="70">
        <f t="shared" si="2"/>
        <v>23.30572391180641</v>
      </c>
    </row>
    <row r="51" spans="1:7" ht="17.399999999999999" x14ac:dyDescent="0.3">
      <c r="A51" s="6" t="s">
        <v>99</v>
      </c>
      <c r="B51" s="10" t="s">
        <v>100</v>
      </c>
      <c r="C51" s="12">
        <f>SUM(C52)</f>
        <v>6190.8</v>
      </c>
      <c r="D51" s="12">
        <f t="shared" ref="D51:E51" si="12">SUM(D52)</f>
        <v>3500</v>
      </c>
      <c r="E51" s="12">
        <f t="shared" si="12"/>
        <v>3500</v>
      </c>
      <c r="F51" s="69">
        <f t="shared" si="1"/>
        <v>56.535504296698328</v>
      </c>
      <c r="G51" s="69">
        <f t="shared" si="2"/>
        <v>100</v>
      </c>
    </row>
    <row r="52" spans="1:7" x14ac:dyDescent="0.35">
      <c r="A52" s="4" t="s">
        <v>101</v>
      </c>
      <c r="B52" s="45" t="s">
        <v>111</v>
      </c>
      <c r="C52" s="67">
        <v>6190.8</v>
      </c>
      <c r="D52" s="67">
        <v>3500</v>
      </c>
      <c r="E52" s="67">
        <v>3500</v>
      </c>
      <c r="F52" s="70">
        <f t="shared" si="1"/>
        <v>56.535504296698328</v>
      </c>
      <c r="G52" s="70">
        <f t="shared" si="2"/>
        <v>100</v>
      </c>
    </row>
    <row r="53" spans="1:7" ht="34.799999999999997" x14ac:dyDescent="0.3">
      <c r="A53" s="6" t="s">
        <v>102</v>
      </c>
      <c r="B53" s="10" t="s">
        <v>103</v>
      </c>
      <c r="C53" s="12">
        <f>SUM(C54)</f>
        <v>860</v>
      </c>
      <c r="D53" s="12">
        <f t="shared" ref="D53:E53" si="13">SUM(D54)</f>
        <v>0</v>
      </c>
      <c r="E53" s="12">
        <f t="shared" si="13"/>
        <v>0</v>
      </c>
      <c r="F53" s="69">
        <f t="shared" si="1"/>
        <v>0</v>
      </c>
      <c r="G53" s="69">
        <v>0</v>
      </c>
    </row>
    <row r="54" spans="1:7" x14ac:dyDescent="0.35">
      <c r="A54" s="4" t="s">
        <v>104</v>
      </c>
      <c r="B54" s="46" t="s">
        <v>112</v>
      </c>
      <c r="C54" s="68">
        <v>860</v>
      </c>
      <c r="D54" s="68">
        <v>0</v>
      </c>
      <c r="E54" s="68">
        <v>0</v>
      </c>
      <c r="F54" s="70">
        <f t="shared" si="1"/>
        <v>0</v>
      </c>
      <c r="G54" s="70">
        <v>0</v>
      </c>
    </row>
    <row r="55" spans="1:7" ht="52.2" x14ac:dyDescent="0.3">
      <c r="A55" s="6" t="s">
        <v>105</v>
      </c>
      <c r="B55" s="10" t="s">
        <v>106</v>
      </c>
      <c r="C55" s="12">
        <f>SUM(C56)</f>
        <v>302770</v>
      </c>
      <c r="D55" s="12">
        <f t="shared" ref="D55:E55" si="14">SUM(D56)</f>
        <v>151385</v>
      </c>
      <c r="E55" s="12">
        <f t="shared" si="14"/>
        <v>151385</v>
      </c>
      <c r="F55" s="69">
        <f t="shared" si="1"/>
        <v>50</v>
      </c>
      <c r="G55" s="69">
        <f t="shared" si="2"/>
        <v>100</v>
      </c>
    </row>
    <row r="56" spans="1:7" ht="54" x14ac:dyDescent="0.35">
      <c r="A56" s="4" t="s">
        <v>107</v>
      </c>
      <c r="B56" s="48" t="s">
        <v>113</v>
      </c>
      <c r="C56" s="15">
        <v>302770</v>
      </c>
      <c r="D56" s="15">
        <v>151385</v>
      </c>
      <c r="E56" s="15">
        <v>151385</v>
      </c>
      <c r="F56" s="70">
        <f t="shared" si="1"/>
        <v>50</v>
      </c>
      <c r="G56" s="70">
        <f t="shared" si="2"/>
        <v>100</v>
      </c>
    </row>
    <row r="57" spans="1:7" ht="17.399999999999999" x14ac:dyDescent="0.3">
      <c r="A57" s="6"/>
      <c r="B57" s="10" t="s">
        <v>108</v>
      </c>
      <c r="C57" s="12">
        <f>C3+C11+C13+C17+C24+C29+C34+C37+C43+C48+C51+C53+C55</f>
        <v>4326566.5</v>
      </c>
      <c r="D57" s="12">
        <f t="shared" ref="D57:E57" si="15">D3+D11+D13+D17+D24+D29+D34+D37+D43+D48+D51+D53+D55</f>
        <v>2036134.7000000002</v>
      </c>
      <c r="E57" s="12">
        <f t="shared" si="15"/>
        <v>1613188.3</v>
      </c>
      <c r="F57" s="69">
        <f t="shared" si="1"/>
        <v>37.285646713161583</v>
      </c>
      <c r="G57" s="69">
        <f t="shared" si="2"/>
        <v>79.22797543797077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FINCOM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2013-06-07T07:57:10Z</cp:lastPrinted>
  <dcterms:created xsi:type="dcterms:W3CDTF">2013-04-04T06:57:17Z</dcterms:created>
  <dcterms:modified xsi:type="dcterms:W3CDTF">2013-11-22T04:27:19Z</dcterms:modified>
</cp:coreProperties>
</file>